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06. Portal de Transparencia\Actualizaciones portal\_2026\2T2026\3. Presupuestos 1excel\"/>
    </mc:Choice>
  </mc:AlternateContent>
  <xr:revisionPtr revIDLastSave="0" documentId="13_ncr:1_{EFBDFE75-5969-4940-B501-C4F78E79C604}" xr6:coauthVersionLast="36" xr6:coauthVersionMax="36" xr10:uidLastSave="{00000000-0000-0000-0000-000000000000}"/>
  <bookViews>
    <workbookView xWindow="0" yWindow="0" windowWidth="19095" windowHeight="4770" xr2:uid="{59600B69-38DC-4372-BF77-054E61CCA1C6}"/>
  </bookViews>
  <sheets>
    <sheet name="JUNIO_2026" sheetId="1" r:id="rId1"/>
  </sheets>
  <definedNames>
    <definedName name="_xlnm.Print_Area" localSheetId="0">JUNIO_2026!$A$1:$L$47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1" i="1" l="1"/>
  <c r="E39" i="1" l="1"/>
  <c r="F39" i="1"/>
  <c r="G39" i="1"/>
  <c r="H39" i="1"/>
  <c r="I39" i="1"/>
  <c r="J39" i="1"/>
  <c r="K39" i="1"/>
  <c r="D39" i="1"/>
  <c r="L13" i="1"/>
  <c r="L17" i="1"/>
  <c r="L19" i="1"/>
  <c r="L20" i="1"/>
  <c r="L21" i="1"/>
  <c r="L23" i="1"/>
  <c r="L25" i="1"/>
  <c r="G7" i="1"/>
  <c r="I7" i="1"/>
  <c r="J7" i="1"/>
  <c r="K7" i="1"/>
  <c r="H7" i="1" l="1"/>
  <c r="F7" i="1"/>
  <c r="E7" i="1"/>
  <c r="D7" i="1"/>
  <c r="L39" i="1"/>
  <c r="I11" i="1" l="1"/>
  <c r="I26" i="1" l="1"/>
  <c r="L32" i="1" l="1"/>
  <c r="L33" i="1"/>
  <c r="L34" i="1"/>
  <c r="L35" i="1"/>
  <c r="L36" i="1"/>
  <c r="L37" i="1"/>
  <c r="L38" i="1"/>
  <c r="L8" i="1"/>
  <c r="L9" i="1"/>
  <c r="L10" i="1"/>
  <c r="L14" i="1"/>
  <c r="L15" i="1"/>
  <c r="E11" i="1" l="1"/>
  <c r="G11" i="1"/>
  <c r="H11" i="1"/>
  <c r="J11" i="1"/>
  <c r="K11" i="1"/>
  <c r="F11" i="1"/>
  <c r="D11" i="1"/>
  <c r="K26" i="1" l="1"/>
  <c r="L26" i="1" s="1"/>
  <c r="G26" i="1"/>
  <c r="D26" i="1"/>
  <c r="F26" i="1"/>
  <c r="J26" i="1"/>
  <c r="H26" i="1"/>
  <c r="E26" i="1"/>
  <c r="L11" i="1"/>
  <c r="L7" i="1"/>
</calcChain>
</file>

<file path=xl/sharedStrings.xml><?xml version="1.0" encoding="utf-8"?>
<sst xmlns="http://schemas.openxmlformats.org/spreadsheetml/2006/main" count="81" uniqueCount="70">
  <si>
    <t>Programas</t>
  </si>
  <si>
    <t>Crédito Inicial</t>
  </si>
  <si>
    <t>TOTAL NO MRR</t>
  </si>
  <si>
    <t>000X</t>
  </si>
  <si>
    <t>Transferencias y libramientos internos</t>
  </si>
  <si>
    <t>143A</t>
  </si>
  <si>
    <t>Cooperación para el desarrollo</t>
  </si>
  <si>
    <t>463A</t>
  </si>
  <si>
    <t>Investigación científica</t>
  </si>
  <si>
    <t>TOTAL MRR</t>
  </si>
  <si>
    <t xml:space="preserve">32UF   </t>
  </si>
  <si>
    <t>C21.I06 Plan para el Desarrollo de microcredenciales</t>
  </si>
  <si>
    <t xml:space="preserve">45DA   </t>
  </si>
  <si>
    <t>C04.I01 Digitalización y conocimientos del patrimonio natural</t>
  </si>
  <si>
    <t xml:space="preserve">45DC   </t>
  </si>
  <si>
    <t>C04.I03 Restauración de ecosistemas e infraestructura verde</t>
  </si>
  <si>
    <t xml:space="preserve">45ED   </t>
  </si>
  <si>
    <t>C05.I04 Adaptación de la costa al cambio climático e implementación de las Estrategias Marinas y de los planes de ordenación del espacio marítimo</t>
  </si>
  <si>
    <t xml:space="preserve">46PR   </t>
  </si>
  <si>
    <t>C16.R01Estrategia Nacional de Inteligencia Artificial (ENIA)</t>
  </si>
  <si>
    <t xml:space="preserve">46QA   </t>
  </si>
  <si>
    <t>C17.I01 Planes Complementarios con CCAA</t>
  </si>
  <si>
    <t xml:space="preserve">46QB   </t>
  </si>
  <si>
    <t>C17.I02 Fortalecimiento de las capacidades, infraestructuras y equipamientos de los agentes del SECTI</t>
  </si>
  <si>
    <t xml:space="preserve">46QC   </t>
  </si>
  <si>
    <t>C17.I03 Nuevos proyectos I+D+I Publico Privados, Interdisciplinares, Pruebas de concepto y concesión de ayudas consecuencia de convocatorias competitivas internacionales. I+D de vanguardia orientada a retos de la sociedad. Compra pública pre-comercial.</t>
  </si>
  <si>
    <t xml:space="preserve">46QD   </t>
  </si>
  <si>
    <t>C17.I04 Nueva carrera científica</t>
  </si>
  <si>
    <t xml:space="preserve">46QE   </t>
  </si>
  <si>
    <t>C17.I05 Reforma de capacidades del sistema nacional de ciencia, tecnología e innovación: Transferencia de conocimiento</t>
  </si>
  <si>
    <t xml:space="preserve">46QF   </t>
  </si>
  <si>
    <t>C17.I06 Reforma de capacidades del sistema nacional de ciencia, tecnología e innovación: Salud</t>
  </si>
  <si>
    <t xml:space="preserve">46QG   </t>
  </si>
  <si>
    <t>C17.I07 Reforma de capacidades del sistema nacional de ciencia, tecnología e innovación: Medioambiente, cambio climático y energía</t>
  </si>
  <si>
    <t xml:space="preserve">49EC   </t>
  </si>
  <si>
    <t>C05.I03 Transición digital en el sector del agua. Otras</t>
  </si>
  <si>
    <t>TOTAL</t>
  </si>
  <si>
    <t>Suma de Pagos Realizados</t>
  </si>
  <si>
    <t>Suma de Crédito Total</t>
  </si>
  <si>
    <t>Crédito Disponible</t>
  </si>
  <si>
    <t>Autorizaciones</t>
  </si>
  <si>
    <t>Compromisos</t>
  </si>
  <si>
    <t>Capítulos</t>
  </si>
  <si>
    <t>Cap. 1</t>
  </si>
  <si>
    <t>Gastos de personal</t>
  </si>
  <si>
    <t>Cap. 2</t>
  </si>
  <si>
    <t>Gastos corrientes en bienes y servicios</t>
  </si>
  <si>
    <t>Cap. 3</t>
  </si>
  <si>
    <t>Gastos financieros</t>
  </si>
  <si>
    <t>Cap. 4</t>
  </si>
  <si>
    <t>Transferencias corrientes</t>
  </si>
  <si>
    <t>Cap. 6</t>
  </si>
  <si>
    <t>Inversiones reales</t>
  </si>
  <si>
    <t>Cap. 7</t>
  </si>
  <si>
    <t>Transferencias de capital</t>
  </si>
  <si>
    <t>Cap. 8</t>
  </si>
  <si>
    <t>Activos financieros</t>
  </si>
  <si>
    <t>Cap. 9</t>
  </si>
  <si>
    <t>Pasivos financieros</t>
  </si>
  <si>
    <t>TABLA 1. EJECUCIÓN DEL PRESUPUESTO DEL CSIC POR PROGRAMAS DE GASTO</t>
  </si>
  <si>
    <t>TABLA 2. EJECUCIÓN DEL PRESUPUESTO DEL CSIC POR CAPÍTULOS</t>
  </si>
  <si>
    <t>Obligaciones Reconocidas</t>
  </si>
  <si>
    <t>Pagos Realizados</t>
  </si>
  <si>
    <t>Crédito Total</t>
  </si>
  <si>
    <r>
      <t xml:space="preserve">% de Ejecución </t>
    </r>
    <r>
      <rPr>
        <sz val="8"/>
        <color theme="0"/>
        <rFont val="Gill Sans MT"/>
        <family val="2"/>
      </rPr>
      <t>(Obligaciones Rec./Crédito Total)</t>
    </r>
  </si>
  <si>
    <t>Crédito Retenido</t>
  </si>
  <si>
    <t>---</t>
  </si>
  <si>
    <t>EJECUCIÓN DEL PRESUPUESTO DEL CSIC A 30/06/2026</t>
  </si>
  <si>
    <t>46OH</t>
  </si>
  <si>
    <t>C15.I08 PERTE Chip: Fortalecimiento del ecosistema científico y tecnológico. Incremento de las capacidades de diseño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</si>
</sst>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9"/>
      <color theme="0"/>
      <name val="Gill Sans MT"/>
      <family val="2"/>
    </font>
    <font>
      <b/>
      <sz val="8"/>
      <color theme="0"/>
      <name val="Gill Sans MT"/>
      <family val="2"/>
    </font>
    <font>
      <b/>
      <sz val="9"/>
      <color theme="1"/>
      <name val="Gill Sans MT"/>
      <family val="2"/>
    </font>
    <font>
      <b/>
      <sz val="9"/>
      <name val="Gill Sans MT"/>
      <family val="2"/>
    </font>
    <font>
      <sz val="9"/>
      <color theme="1"/>
      <name val="Gill Sans MT"/>
      <family val="2"/>
    </font>
    <font>
      <sz val="8"/>
      <name val="Gill Sans MT"/>
      <family val="2"/>
    </font>
    <font>
      <sz val="9"/>
      <name val="Gill Sans MT"/>
      <family val="2"/>
    </font>
    <font>
      <b/>
      <sz val="10"/>
      <color theme="1"/>
      <name val="Gill Sans MT"/>
      <family val="2"/>
    </font>
    <font>
      <sz val="11"/>
      <color theme="1"/>
      <name val="Gill Sans MT"/>
      <family val="2"/>
    </font>
    <font>
      <b/>
      <sz val="10"/>
      <name val="Gill Sans MT"/>
      <family val="2"/>
    </font>
    <font>
      <b/>
      <sz val="12"/>
      <color theme="1"/>
      <name val="Gill Sans MT"/>
      <family val="2"/>
    </font>
    <font>
      <b/>
      <sz val="11"/>
      <color theme="1"/>
      <name val="Gill Sans MT"/>
      <family val="2"/>
    </font>
    <font>
      <sz val="11"/>
      <name val="Gill Sans MT"/>
      <family val="2"/>
    </font>
    <font>
      <sz val="11"/>
      <color theme="1"/>
      <name val="Calibri"/>
      <family val="2"/>
      <scheme val="minor"/>
    </font>
    <font>
      <b/>
      <sz val="16"/>
      <color theme="1"/>
      <name val="Gill Sans MT"/>
      <family val="2"/>
    </font>
    <font>
      <sz val="8"/>
      <color theme="0"/>
      <name val="Gill Sans MT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F071F"/>
        <bgColor theme="0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2" fillId="3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/>
    </xf>
    <xf numFmtId="0" fontId="5" fillId="4" borderId="1" xfId="0" applyFont="1" applyFill="1" applyBorder="1"/>
    <xf numFmtId="0" fontId="5" fillId="4" borderId="5" xfId="0" applyFont="1" applyFill="1" applyBorder="1" applyAlignment="1">
      <alignment horizontal="left" vertical="center"/>
    </xf>
    <xf numFmtId="0" fontId="7" fillId="4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/>
    </xf>
    <xf numFmtId="0" fontId="9" fillId="4" borderId="4" xfId="0" applyFont="1" applyFill="1" applyBorder="1"/>
    <xf numFmtId="0" fontId="11" fillId="4" borderId="0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2" fillId="3" borderId="2" xfId="0" applyFont="1" applyFill="1" applyBorder="1"/>
    <xf numFmtId="0" fontId="7" fillId="4" borderId="3" xfId="0" applyFont="1" applyFill="1" applyBorder="1"/>
    <xf numFmtId="0" fontId="7" fillId="4" borderId="1" xfId="0" applyFont="1" applyFill="1" applyBorder="1" applyAlignment="1">
      <alignment horizontal="left" vertical="center"/>
    </xf>
    <xf numFmtId="4" fontId="5" fillId="2" borderId="3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left" vertical="center"/>
    </xf>
    <xf numFmtId="0" fontId="13" fillId="4" borderId="2" xfId="0" applyFont="1" applyFill="1" applyBorder="1"/>
    <xf numFmtId="4" fontId="8" fillId="2" borderId="3" xfId="0" applyNumberFormat="1" applyFont="1" applyFill="1" applyBorder="1" applyAlignment="1">
      <alignment horizontal="right" vertical="center"/>
    </xf>
    <xf numFmtId="4" fontId="0" fillId="2" borderId="0" xfId="0" applyNumberFormat="1" applyFill="1"/>
    <xf numFmtId="0" fontId="15" fillId="4" borderId="0" xfId="0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4" fontId="6" fillId="2" borderId="3" xfId="0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>
      <alignment horizontal="right" vertical="center"/>
    </xf>
    <xf numFmtId="0" fontId="17" fillId="2" borderId="0" xfId="0" applyFont="1" applyFill="1" applyBorder="1" applyAlignment="1">
      <alignment horizontal="left" vertical="center" wrapText="1"/>
    </xf>
    <xf numFmtId="164" fontId="10" fillId="2" borderId="3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horizontal="center" vertical="center"/>
    </xf>
    <xf numFmtId="164" fontId="5" fillId="2" borderId="3" xfId="1" applyNumberFormat="1" applyFont="1" applyFill="1" applyBorder="1" applyAlignment="1">
      <alignment horizontal="center" vertical="center"/>
    </xf>
    <xf numFmtId="164" fontId="7" fillId="2" borderId="3" xfId="1" quotePrefix="1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15316-C0F3-41DE-A159-FA6EACA383F2}">
  <dimension ref="B2:L49"/>
  <sheetViews>
    <sheetView tabSelected="1" topLeftCell="A22" zoomScaleNormal="100" workbookViewId="0">
      <selection activeCell="D7" sqref="D7"/>
    </sheetView>
  </sheetViews>
  <sheetFormatPr baseColWidth="10" defaultRowHeight="15" x14ac:dyDescent="0.25"/>
  <cols>
    <col min="1" max="1" width="3.28515625" style="1" customWidth="1"/>
    <col min="2" max="2" width="6.140625" style="1" customWidth="1"/>
    <col min="3" max="3" width="40.28515625" style="1" customWidth="1"/>
    <col min="4" max="11" width="15.28515625" style="1" bestFit="1" customWidth="1"/>
    <col min="12" max="12" width="13.85546875" style="1" customWidth="1"/>
    <col min="13" max="16384" width="11.42578125" style="1"/>
  </cols>
  <sheetData>
    <row r="2" spans="2:12" ht="24.75" x14ac:dyDescent="0.25">
      <c r="B2" s="20" t="s">
        <v>67</v>
      </c>
    </row>
    <row r="4" spans="2:12" ht="19.5" x14ac:dyDescent="0.25">
      <c r="B4" s="10" t="s">
        <v>59</v>
      </c>
    </row>
    <row r="6" spans="2:12" ht="40.5" x14ac:dyDescent="0.25">
      <c r="B6" s="31" t="s">
        <v>0</v>
      </c>
      <c r="C6" s="32"/>
      <c r="D6" s="2" t="s">
        <v>1</v>
      </c>
      <c r="E6" s="2" t="s">
        <v>39</v>
      </c>
      <c r="F6" s="2" t="s">
        <v>65</v>
      </c>
      <c r="G6" s="2" t="s">
        <v>40</v>
      </c>
      <c r="H6" s="2" t="s">
        <v>41</v>
      </c>
      <c r="I6" s="2" t="s">
        <v>61</v>
      </c>
      <c r="J6" s="2" t="s">
        <v>62</v>
      </c>
      <c r="K6" s="2" t="s">
        <v>63</v>
      </c>
      <c r="L6" s="2" t="s">
        <v>64</v>
      </c>
    </row>
    <row r="7" spans="2:12" ht="15.75" x14ac:dyDescent="0.25">
      <c r="B7" s="33" t="s">
        <v>2</v>
      </c>
      <c r="C7" s="34"/>
      <c r="D7" s="21">
        <f t="shared" ref="D7:H7" si="0">SUM(D8:D10)</f>
        <v>1065878240</v>
      </c>
      <c r="E7" s="21">
        <f t="shared" si="0"/>
        <v>100496146.17999941</v>
      </c>
      <c r="F7" s="21">
        <f t="shared" si="0"/>
        <v>1012839484.1500007</v>
      </c>
      <c r="G7" s="21">
        <f>SUM(G8:G10)</f>
        <v>967720522.2300005</v>
      </c>
      <c r="H7" s="21">
        <f t="shared" si="0"/>
        <v>939245139.52000093</v>
      </c>
      <c r="I7" s="21">
        <f>SUM(I8:I10)</f>
        <v>620063881.07000017</v>
      </c>
      <c r="J7" s="21">
        <f>SUM(J8:J10)</f>
        <v>617630463.00999999</v>
      </c>
      <c r="K7" s="21">
        <f>SUM(K8:K10)</f>
        <v>1113335630.3299999</v>
      </c>
      <c r="L7" s="27">
        <f>I7/K7</f>
        <v>0.55694245668416198</v>
      </c>
    </row>
    <row r="8" spans="2:12" ht="16.5" x14ac:dyDescent="0.35">
      <c r="B8" s="3" t="s">
        <v>3</v>
      </c>
      <c r="C8" s="4" t="s">
        <v>4</v>
      </c>
      <c r="D8" s="22">
        <v>2671950</v>
      </c>
      <c r="E8" s="22">
        <v>2684620.59</v>
      </c>
      <c r="F8" s="22">
        <v>28400</v>
      </c>
      <c r="G8" s="22">
        <v>0</v>
      </c>
      <c r="H8" s="22">
        <v>0</v>
      </c>
      <c r="I8" s="22">
        <v>0</v>
      </c>
      <c r="J8" s="22">
        <v>0</v>
      </c>
      <c r="K8" s="22">
        <v>2713020.59</v>
      </c>
      <c r="L8" s="28">
        <f t="shared" ref="L8:L25" si="1">I8/K8</f>
        <v>0</v>
      </c>
    </row>
    <row r="9" spans="2:12" ht="15.75" x14ac:dyDescent="0.25">
      <c r="B9" s="3" t="s">
        <v>5</v>
      </c>
      <c r="C9" s="5" t="s">
        <v>6</v>
      </c>
      <c r="D9" s="22">
        <v>3110000</v>
      </c>
      <c r="E9" s="22">
        <v>2121821.16</v>
      </c>
      <c r="F9" s="22">
        <v>988178.84</v>
      </c>
      <c r="G9" s="22">
        <v>988178.84</v>
      </c>
      <c r="H9" s="22">
        <v>978980.02</v>
      </c>
      <c r="I9" s="22">
        <v>978237.39</v>
      </c>
      <c r="J9" s="22">
        <v>975944.46000000008</v>
      </c>
      <c r="K9" s="22">
        <v>3110000</v>
      </c>
      <c r="L9" s="28">
        <f t="shared" si="1"/>
        <v>0.31454578456591642</v>
      </c>
    </row>
    <row r="10" spans="2:12" ht="15.75" x14ac:dyDescent="0.25">
      <c r="B10" s="3" t="s">
        <v>7</v>
      </c>
      <c r="C10" s="5" t="s">
        <v>8</v>
      </c>
      <c r="D10" s="22">
        <v>1060096290</v>
      </c>
      <c r="E10" s="22">
        <v>95689704.429999411</v>
      </c>
      <c r="F10" s="22">
        <v>1011822905.3100007</v>
      </c>
      <c r="G10" s="22">
        <v>966732343.39000046</v>
      </c>
      <c r="H10" s="22">
        <v>938266159.50000095</v>
      </c>
      <c r="I10" s="22">
        <v>619085643.68000019</v>
      </c>
      <c r="J10" s="22">
        <v>616654518.54999995</v>
      </c>
      <c r="K10" s="22">
        <v>1107512609.74</v>
      </c>
      <c r="L10" s="28">
        <f t="shared" si="1"/>
        <v>0.55898744468953443</v>
      </c>
    </row>
    <row r="11" spans="2:12" ht="15.75" x14ac:dyDescent="0.25">
      <c r="B11" s="33" t="s">
        <v>9</v>
      </c>
      <c r="C11" s="34"/>
      <c r="D11" s="21">
        <f t="shared" ref="D11:K11" si="2">SUM(D12:D25)</f>
        <v>147226990</v>
      </c>
      <c r="E11" s="21">
        <f t="shared" si="2"/>
        <v>57324209.139999986</v>
      </c>
      <c r="F11" s="21">
        <f t="shared" si="2"/>
        <v>226849559.98000002</v>
      </c>
      <c r="G11" s="21">
        <f t="shared" si="2"/>
        <v>78677123.269999996</v>
      </c>
      <c r="H11" s="21">
        <f t="shared" si="2"/>
        <v>78231340.339999989</v>
      </c>
      <c r="I11" s="21">
        <f>SUM(I12:I25)</f>
        <v>35513738.529999994</v>
      </c>
      <c r="J11" s="21">
        <f t="shared" si="2"/>
        <v>34111972.359999999</v>
      </c>
      <c r="K11" s="21">
        <f t="shared" si="2"/>
        <v>136946779.12</v>
      </c>
      <c r="L11" s="27">
        <f t="shared" si="1"/>
        <v>0.2593251097850281</v>
      </c>
    </row>
    <row r="12" spans="2:12" ht="15.75" x14ac:dyDescent="0.25">
      <c r="B12" s="6" t="s">
        <v>10</v>
      </c>
      <c r="C12" s="7" t="s">
        <v>11</v>
      </c>
      <c r="D12" s="22">
        <v>0</v>
      </c>
      <c r="E12" s="22">
        <v>81472.650000000023</v>
      </c>
      <c r="F12" s="22">
        <v>177648.88999999998</v>
      </c>
      <c r="G12" s="22">
        <v>177648.88999999998</v>
      </c>
      <c r="H12" s="22">
        <v>177648.88999999998</v>
      </c>
      <c r="I12" s="22">
        <v>177648.88999999998</v>
      </c>
      <c r="J12" s="22">
        <v>177648.88999999998</v>
      </c>
      <c r="K12" s="22">
        <v>259121.54</v>
      </c>
      <c r="L12" s="30" t="s">
        <v>66</v>
      </c>
    </row>
    <row r="13" spans="2:12" ht="27" x14ac:dyDescent="0.25">
      <c r="B13" s="6" t="s">
        <v>12</v>
      </c>
      <c r="C13" s="7" t="s">
        <v>13</v>
      </c>
      <c r="D13" s="22">
        <v>26706030</v>
      </c>
      <c r="E13" s="22">
        <v>7365601.8900000006</v>
      </c>
      <c r="F13" s="22">
        <v>31689125.949999996</v>
      </c>
      <c r="G13" s="22">
        <v>4930459.9000000004</v>
      </c>
      <c r="H13" s="22">
        <v>4909464.6900000004</v>
      </c>
      <c r="I13" s="22">
        <v>4243383.24</v>
      </c>
      <c r="J13" s="22">
        <v>4125779.71</v>
      </c>
      <c r="K13" s="22">
        <v>12348697.840000004</v>
      </c>
      <c r="L13" s="28">
        <f>I13/K13</f>
        <v>0.34363001629651979</v>
      </c>
    </row>
    <row r="14" spans="2:12" ht="27" x14ac:dyDescent="0.25">
      <c r="B14" s="6" t="s">
        <v>14</v>
      </c>
      <c r="C14" s="7" t="s">
        <v>15</v>
      </c>
      <c r="D14" s="22">
        <v>440000</v>
      </c>
      <c r="E14" s="22">
        <v>84280.98</v>
      </c>
      <c r="F14" s="22">
        <v>538990.9</v>
      </c>
      <c r="G14" s="22">
        <v>98990.900000000009</v>
      </c>
      <c r="H14" s="22">
        <v>98990.900000000009</v>
      </c>
      <c r="I14" s="22">
        <v>93320.26999999999</v>
      </c>
      <c r="J14" s="22">
        <v>93320.26999999999</v>
      </c>
      <c r="K14" s="22">
        <v>183271.88</v>
      </c>
      <c r="L14" s="28">
        <f t="shared" si="1"/>
        <v>0.50919033514579537</v>
      </c>
    </row>
    <row r="15" spans="2:12" ht="40.5" x14ac:dyDescent="0.25">
      <c r="B15" s="6" t="s">
        <v>16</v>
      </c>
      <c r="C15" s="7" t="s">
        <v>17</v>
      </c>
      <c r="D15" s="22">
        <v>4000000</v>
      </c>
      <c r="E15" s="22">
        <v>0</v>
      </c>
      <c r="F15" s="22">
        <v>4009532.9</v>
      </c>
      <c r="G15" s="22">
        <v>9532.9</v>
      </c>
      <c r="H15" s="22">
        <v>9532.9</v>
      </c>
      <c r="I15" s="22">
        <v>8298.51</v>
      </c>
      <c r="J15" s="22">
        <v>8298.51</v>
      </c>
      <c r="K15" s="22">
        <v>9532.8999999999069</v>
      </c>
      <c r="L15" s="28">
        <f t="shared" si="1"/>
        <v>0.87051264567970721</v>
      </c>
    </row>
    <row r="16" spans="2:12" ht="40.5" x14ac:dyDescent="0.25">
      <c r="B16" s="6" t="s">
        <v>68</v>
      </c>
      <c r="C16" s="7" t="s">
        <v>69</v>
      </c>
      <c r="D16" s="22">
        <v>0</v>
      </c>
      <c r="E16" s="22">
        <v>390235.5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390235.5</v>
      </c>
      <c r="L16" s="28"/>
    </row>
    <row r="17" spans="2:12" ht="15.75" x14ac:dyDescent="0.25">
      <c r="B17" s="6" t="s">
        <v>18</v>
      </c>
      <c r="C17" s="7" t="s">
        <v>19</v>
      </c>
      <c r="D17" s="22">
        <v>0</v>
      </c>
      <c r="E17" s="22">
        <v>10534033.929999994</v>
      </c>
      <c r="F17" s="22">
        <v>3969119.5900000003</v>
      </c>
      <c r="G17" s="22">
        <v>3919883.3</v>
      </c>
      <c r="H17" s="22">
        <v>3771357.3000000003</v>
      </c>
      <c r="I17" s="22">
        <v>2609105.04</v>
      </c>
      <c r="J17" s="22">
        <v>2531249.8200000008</v>
      </c>
      <c r="K17" s="22">
        <v>14503153.52</v>
      </c>
      <c r="L17" s="28">
        <f t="shared" si="1"/>
        <v>0.17989915340839613</v>
      </c>
    </row>
    <row r="18" spans="2:12" ht="15.75" x14ac:dyDescent="0.25">
      <c r="B18" s="6" t="s">
        <v>20</v>
      </c>
      <c r="C18" s="7" t="s">
        <v>21</v>
      </c>
      <c r="D18" s="22">
        <v>27654660</v>
      </c>
      <c r="E18" s="22">
        <v>14625.929999999993</v>
      </c>
      <c r="F18" s="22">
        <v>27817659.369999997</v>
      </c>
      <c r="G18" s="22">
        <v>152198.57</v>
      </c>
      <c r="H18" s="22">
        <v>152198.57</v>
      </c>
      <c r="I18" s="22">
        <v>139158.01999999999</v>
      </c>
      <c r="J18" s="22">
        <v>139158.01999999999</v>
      </c>
      <c r="K18" s="22">
        <v>177625.30000000075</v>
      </c>
      <c r="L18" s="30" t="s">
        <v>66</v>
      </c>
    </row>
    <row r="19" spans="2:12" ht="27" x14ac:dyDescent="0.25">
      <c r="B19" s="6" t="s">
        <v>22</v>
      </c>
      <c r="C19" s="7" t="s">
        <v>23</v>
      </c>
      <c r="D19" s="22">
        <v>42239420</v>
      </c>
      <c r="E19" s="22">
        <v>2543027.8999999901</v>
      </c>
      <c r="F19" s="22">
        <v>83276426.320000008</v>
      </c>
      <c r="G19" s="22">
        <v>40702975.910000004</v>
      </c>
      <c r="H19" s="22">
        <v>40426714.189999998</v>
      </c>
      <c r="I19" s="22">
        <v>10077873.189999999</v>
      </c>
      <c r="J19" s="22">
        <v>8916418.7800000012</v>
      </c>
      <c r="K19" s="22">
        <v>43580034.219999999</v>
      </c>
      <c r="L19" s="28">
        <f t="shared" si="1"/>
        <v>0.23124977688464055</v>
      </c>
    </row>
    <row r="20" spans="2:12" ht="67.5" x14ac:dyDescent="0.25">
      <c r="B20" s="6" t="s">
        <v>24</v>
      </c>
      <c r="C20" s="7" t="s">
        <v>25</v>
      </c>
      <c r="D20" s="22">
        <v>978170</v>
      </c>
      <c r="E20" s="22">
        <v>3418755.1899999985</v>
      </c>
      <c r="F20" s="22">
        <v>9663009.5800000001</v>
      </c>
      <c r="G20" s="22">
        <v>8640477.4400000013</v>
      </c>
      <c r="H20" s="22">
        <v>8640477.4400000013</v>
      </c>
      <c r="I20" s="22">
        <v>7851916.7599999998</v>
      </c>
      <c r="J20" s="22">
        <v>7832124.4199999999</v>
      </c>
      <c r="K20" s="22">
        <v>12103594.77</v>
      </c>
      <c r="L20" s="28">
        <f t="shared" si="1"/>
        <v>0.64872601150377085</v>
      </c>
    </row>
    <row r="21" spans="2:12" ht="15.75" x14ac:dyDescent="0.25">
      <c r="B21" s="6" t="s">
        <v>26</v>
      </c>
      <c r="C21" s="7" t="s">
        <v>27</v>
      </c>
      <c r="D21" s="22">
        <v>2956700</v>
      </c>
      <c r="E21" s="22">
        <v>16919352.199999999</v>
      </c>
      <c r="F21" s="22">
        <v>8614720.9299999997</v>
      </c>
      <c r="G21" s="22">
        <v>5658020.9100000001</v>
      </c>
      <c r="H21" s="22">
        <v>5658020.9100000001</v>
      </c>
      <c r="I21" s="22">
        <v>5620120.4500000002</v>
      </c>
      <c r="J21" s="22">
        <v>5601756.5300000003</v>
      </c>
      <c r="K21" s="22">
        <v>22577373.129999999</v>
      </c>
      <c r="L21" s="28">
        <f t="shared" si="1"/>
        <v>0.24892711909571918</v>
      </c>
    </row>
    <row r="22" spans="2:12" ht="40.5" x14ac:dyDescent="0.25">
      <c r="B22" s="6" t="s">
        <v>28</v>
      </c>
      <c r="C22" s="7" t="s">
        <v>29</v>
      </c>
      <c r="D22" s="22">
        <v>268010</v>
      </c>
      <c r="E22" s="22">
        <v>0</v>
      </c>
      <c r="F22" s="22">
        <v>268010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30" t="s">
        <v>66</v>
      </c>
    </row>
    <row r="23" spans="2:12" ht="27" x14ac:dyDescent="0.25">
      <c r="B23" s="6" t="s">
        <v>30</v>
      </c>
      <c r="C23" s="7" t="s">
        <v>31</v>
      </c>
      <c r="D23" s="22">
        <v>35126000</v>
      </c>
      <c r="E23" s="22">
        <v>13818297.239999995</v>
      </c>
      <c r="F23" s="22">
        <v>49411041.909999989</v>
      </c>
      <c r="G23" s="22">
        <v>13830660.91</v>
      </c>
      <c r="H23" s="22">
        <v>13830660.91</v>
      </c>
      <c r="I23" s="22">
        <v>4417237.58</v>
      </c>
      <c r="J23" s="22">
        <v>4417237.58</v>
      </c>
      <c r="K23" s="22">
        <v>28103339.149999999</v>
      </c>
      <c r="L23" s="28">
        <f t="shared" si="1"/>
        <v>0.15717838924489513</v>
      </c>
    </row>
    <row r="24" spans="2:12" ht="40.5" x14ac:dyDescent="0.25">
      <c r="B24" s="6" t="s">
        <v>32</v>
      </c>
      <c r="C24" s="7" t="s">
        <v>33</v>
      </c>
      <c r="D24" s="22">
        <v>6858000</v>
      </c>
      <c r="E24" s="22">
        <v>0</v>
      </c>
      <c r="F24" s="22">
        <v>6858000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30" t="s">
        <v>66</v>
      </c>
    </row>
    <row r="25" spans="2:12" ht="15.75" x14ac:dyDescent="0.25">
      <c r="B25" s="6" t="s">
        <v>34</v>
      </c>
      <c r="C25" s="7" t="s">
        <v>35</v>
      </c>
      <c r="D25" s="22">
        <v>0</v>
      </c>
      <c r="E25" s="22">
        <v>2154525.7300000004</v>
      </c>
      <c r="F25" s="22">
        <v>556273.64</v>
      </c>
      <c r="G25" s="22">
        <v>556273.64</v>
      </c>
      <c r="H25" s="22">
        <v>556273.64</v>
      </c>
      <c r="I25" s="22">
        <v>275676.58</v>
      </c>
      <c r="J25" s="22">
        <v>268979.83</v>
      </c>
      <c r="K25" s="22">
        <v>2710799.37</v>
      </c>
      <c r="L25" s="28">
        <f t="shared" si="1"/>
        <v>0.10169567805381333</v>
      </c>
    </row>
    <row r="26" spans="2:12" ht="17.25" x14ac:dyDescent="0.35">
      <c r="B26" s="8" t="s">
        <v>36</v>
      </c>
      <c r="C26" s="9"/>
      <c r="D26" s="23">
        <f t="shared" ref="D26:K26" si="3">D11+D7</f>
        <v>1213105230</v>
      </c>
      <c r="E26" s="23">
        <f t="shared" si="3"/>
        <v>157820355.3199994</v>
      </c>
      <c r="F26" s="23">
        <f t="shared" si="3"/>
        <v>1239689044.1300006</v>
      </c>
      <c r="G26" s="23">
        <f t="shared" si="3"/>
        <v>1046397645.5000005</v>
      </c>
      <c r="H26" s="23">
        <f t="shared" si="3"/>
        <v>1017476479.860001</v>
      </c>
      <c r="I26" s="23">
        <f t="shared" si="3"/>
        <v>655577619.60000014</v>
      </c>
      <c r="J26" s="23">
        <f t="shared" si="3"/>
        <v>651742435.37</v>
      </c>
      <c r="K26" s="23">
        <f t="shared" si="3"/>
        <v>1250282409.4499998</v>
      </c>
      <c r="L26" s="25">
        <f>I26/K26</f>
        <v>0.52434363200262035</v>
      </c>
    </row>
    <row r="27" spans="2:12" ht="29.25" customHeight="1" x14ac:dyDescent="0.25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</row>
    <row r="28" spans="2:12" ht="19.5" x14ac:dyDescent="0.25">
      <c r="B28" s="10" t="s">
        <v>60</v>
      </c>
    </row>
    <row r="30" spans="2:12" ht="40.5" x14ac:dyDescent="0.35">
      <c r="B30" s="11" t="s">
        <v>42</v>
      </c>
      <c r="C30" s="12"/>
      <c r="D30" s="2" t="s">
        <v>1</v>
      </c>
      <c r="E30" s="2" t="s">
        <v>39</v>
      </c>
      <c r="F30" s="2" t="s">
        <v>65</v>
      </c>
      <c r="G30" s="2" t="s">
        <v>40</v>
      </c>
      <c r="H30" s="2" t="s">
        <v>41</v>
      </c>
      <c r="I30" s="2" t="s">
        <v>61</v>
      </c>
      <c r="J30" s="2" t="s">
        <v>37</v>
      </c>
      <c r="K30" s="2" t="s">
        <v>38</v>
      </c>
      <c r="L30" s="2" t="s">
        <v>64</v>
      </c>
    </row>
    <row r="31" spans="2:12" ht="16.5" x14ac:dyDescent="0.35">
      <c r="B31" s="13" t="s">
        <v>43</v>
      </c>
      <c r="C31" s="14" t="s">
        <v>44</v>
      </c>
      <c r="D31" s="15">
        <v>506196270</v>
      </c>
      <c r="E31" s="15">
        <v>5788622.4999999562</v>
      </c>
      <c r="F31" s="15">
        <v>500407647.50000006</v>
      </c>
      <c r="G31" s="15">
        <v>479053978</v>
      </c>
      <c r="H31" s="15">
        <v>479053978</v>
      </c>
      <c r="I31" s="15">
        <v>309991136.06</v>
      </c>
      <c r="J31" s="15">
        <v>310205639.62000006</v>
      </c>
      <c r="K31" s="15">
        <v>506196270</v>
      </c>
      <c r="L31" s="29">
        <f>I31/K31</f>
        <v>0.61239316532300803</v>
      </c>
    </row>
    <row r="32" spans="2:12" ht="16.5" x14ac:dyDescent="0.35">
      <c r="B32" s="13" t="s">
        <v>45</v>
      </c>
      <c r="C32" s="14" t="s">
        <v>46</v>
      </c>
      <c r="D32" s="15">
        <v>233118390</v>
      </c>
      <c r="E32" s="15">
        <v>6726703.9699999988</v>
      </c>
      <c r="F32" s="15">
        <v>226741093.54999992</v>
      </c>
      <c r="G32" s="15">
        <v>221470752.0999999</v>
      </c>
      <c r="H32" s="15">
        <v>215855441.55999994</v>
      </c>
      <c r="I32" s="15">
        <v>121661693.82000004</v>
      </c>
      <c r="J32" s="15">
        <v>119183301.44000004</v>
      </c>
      <c r="K32" s="15">
        <v>233467797.51999998</v>
      </c>
      <c r="L32" s="29">
        <f t="shared" ref="L32:L38" si="4">I32/K32</f>
        <v>0.52110695827152742</v>
      </c>
    </row>
    <row r="33" spans="2:12" ht="16.5" x14ac:dyDescent="0.35">
      <c r="B33" s="13" t="s">
        <v>47</v>
      </c>
      <c r="C33" s="14" t="s">
        <v>48</v>
      </c>
      <c r="D33" s="15">
        <v>1446180</v>
      </c>
      <c r="E33" s="15">
        <v>1075082.3599999999</v>
      </c>
      <c r="F33" s="15">
        <v>371097.63999999996</v>
      </c>
      <c r="G33" s="15">
        <v>371097.63999999996</v>
      </c>
      <c r="H33" s="15">
        <v>371097.63999999996</v>
      </c>
      <c r="I33" s="15">
        <v>275047.64999999997</v>
      </c>
      <c r="J33" s="15">
        <v>267114.75999999995</v>
      </c>
      <c r="K33" s="15">
        <v>1446180</v>
      </c>
      <c r="L33" s="29">
        <f t="shared" si="4"/>
        <v>0.1901890843463469</v>
      </c>
    </row>
    <row r="34" spans="2:12" ht="16.5" x14ac:dyDescent="0.35">
      <c r="B34" s="13" t="s">
        <v>49</v>
      </c>
      <c r="C34" s="14" t="s">
        <v>50</v>
      </c>
      <c r="D34" s="15">
        <v>12786540</v>
      </c>
      <c r="E34" s="15">
        <v>3827140.1500000008</v>
      </c>
      <c r="F34" s="15">
        <v>9000470.4399999995</v>
      </c>
      <c r="G34" s="15">
        <v>7849502.71</v>
      </c>
      <c r="H34" s="15">
        <v>7849502.71</v>
      </c>
      <c r="I34" s="15">
        <v>7849502.71</v>
      </c>
      <c r="J34" s="15">
        <v>7843819.1200000001</v>
      </c>
      <c r="K34" s="15">
        <v>12827610.59</v>
      </c>
      <c r="L34" s="29">
        <f t="shared" si="4"/>
        <v>0.61192243519765277</v>
      </c>
    </row>
    <row r="35" spans="2:12" ht="16.5" x14ac:dyDescent="0.35">
      <c r="B35" s="13" t="s">
        <v>51</v>
      </c>
      <c r="C35" s="14" t="s">
        <v>52</v>
      </c>
      <c r="D35" s="15">
        <v>454166150</v>
      </c>
      <c r="E35" s="15">
        <v>138163790.23000002</v>
      </c>
      <c r="F35" s="15">
        <v>500016051.10999995</v>
      </c>
      <c r="G35" s="15">
        <v>334499631.15999991</v>
      </c>
      <c r="H35" s="15">
        <v>311193776.05999982</v>
      </c>
      <c r="I35" s="15">
        <v>214110261.07999992</v>
      </c>
      <c r="J35" s="15">
        <v>212552582.14999992</v>
      </c>
      <c r="K35" s="15">
        <v>490952851.33999991</v>
      </c>
      <c r="L35" s="29">
        <f t="shared" si="4"/>
        <v>0.43611165613074726</v>
      </c>
    </row>
    <row r="36" spans="2:12" ht="16.5" x14ac:dyDescent="0.35">
      <c r="B36" s="13" t="s">
        <v>53</v>
      </c>
      <c r="C36" s="14" t="s">
        <v>54</v>
      </c>
      <c r="D36" s="15">
        <v>3885790</v>
      </c>
      <c r="E36" s="15">
        <v>852510.22</v>
      </c>
      <c r="F36" s="15">
        <v>3033279.7800000003</v>
      </c>
      <c r="G36" s="15">
        <v>3033279.7800000003</v>
      </c>
      <c r="H36" s="15">
        <v>3033279.7800000003</v>
      </c>
      <c r="I36" s="15">
        <v>1570574.17</v>
      </c>
      <c r="J36" s="15">
        <v>1570574.17</v>
      </c>
      <c r="K36" s="15">
        <v>3885790</v>
      </c>
      <c r="L36" s="29">
        <f t="shared" si="4"/>
        <v>0.40418400634105289</v>
      </c>
    </row>
    <row r="37" spans="2:12" ht="16.5" x14ac:dyDescent="0.35">
      <c r="B37" s="13" t="s">
        <v>55</v>
      </c>
      <c r="C37" s="14" t="s">
        <v>56</v>
      </c>
      <c r="D37" s="15">
        <v>328270</v>
      </c>
      <c r="E37" s="15">
        <v>208865.89</v>
      </c>
      <c r="F37" s="15">
        <v>119404.11</v>
      </c>
      <c r="G37" s="15">
        <v>119404.11</v>
      </c>
      <c r="H37" s="15">
        <v>119404.11</v>
      </c>
      <c r="I37" s="15">
        <v>119404.11</v>
      </c>
      <c r="J37" s="15">
        <v>119404.11</v>
      </c>
      <c r="K37" s="15">
        <v>328270</v>
      </c>
      <c r="L37" s="29">
        <f t="shared" si="4"/>
        <v>0.36373750266548877</v>
      </c>
    </row>
    <row r="38" spans="2:12" ht="16.5" x14ac:dyDescent="0.35">
      <c r="B38" s="13" t="s">
        <v>57</v>
      </c>
      <c r="C38" s="14" t="s">
        <v>58</v>
      </c>
      <c r="D38" s="15">
        <v>1177640</v>
      </c>
      <c r="E38" s="15">
        <v>1177640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1177640</v>
      </c>
      <c r="L38" s="29">
        <f t="shared" si="4"/>
        <v>0</v>
      </c>
    </row>
    <row r="39" spans="2:12" ht="17.25" x14ac:dyDescent="0.35">
      <c r="B39" s="16" t="s">
        <v>36</v>
      </c>
      <c r="C39" s="17"/>
      <c r="D39" s="18">
        <f>SUM(D31:D38)</f>
        <v>1213105230</v>
      </c>
      <c r="E39" s="18">
        <f t="shared" ref="E39:K39" si="5">SUM(E31:E38)</f>
        <v>157820355.31999996</v>
      </c>
      <c r="F39" s="18">
        <f t="shared" si="5"/>
        <v>1239689044.1299999</v>
      </c>
      <c r="G39" s="18">
        <f t="shared" si="5"/>
        <v>1046397645.4999999</v>
      </c>
      <c r="H39" s="18">
        <f t="shared" si="5"/>
        <v>1017476479.8599998</v>
      </c>
      <c r="I39" s="18">
        <f t="shared" si="5"/>
        <v>655577619.5999999</v>
      </c>
      <c r="J39" s="18">
        <f t="shared" si="5"/>
        <v>651742435.37</v>
      </c>
      <c r="K39" s="18">
        <f t="shared" si="5"/>
        <v>1250282409.4499998</v>
      </c>
      <c r="L39" s="26">
        <f>I39/K39</f>
        <v>0.52434363200262013</v>
      </c>
    </row>
    <row r="40" spans="2:12" x14ac:dyDescent="0.25">
      <c r="G40" s="19"/>
    </row>
    <row r="41" spans="2:12" x14ac:dyDescent="0.25">
      <c r="G41" s="19"/>
    </row>
    <row r="42" spans="2:12" x14ac:dyDescent="0.25">
      <c r="G42" s="19"/>
    </row>
    <row r="43" spans="2:12" x14ac:dyDescent="0.25">
      <c r="G43" s="19"/>
    </row>
    <row r="44" spans="2:12" x14ac:dyDescent="0.25">
      <c r="G44" s="19"/>
    </row>
    <row r="45" spans="2:12" x14ac:dyDescent="0.25">
      <c r="G45" s="19"/>
    </row>
    <row r="46" spans="2:12" x14ac:dyDescent="0.25">
      <c r="G46" s="19"/>
    </row>
    <row r="47" spans="2:12" x14ac:dyDescent="0.25">
      <c r="G47" s="19"/>
    </row>
    <row r="48" spans="2:12" x14ac:dyDescent="0.25">
      <c r="G48" s="19"/>
    </row>
    <row r="49" spans="7:7" x14ac:dyDescent="0.25">
      <c r="G49" s="19"/>
    </row>
  </sheetData>
  <mergeCells count="3">
    <mergeCell ref="B6:C6"/>
    <mergeCell ref="B7:C7"/>
    <mergeCell ref="B11:C11"/>
  </mergeCells>
  <pageMargins left="0.7" right="0.7" top="0.75" bottom="0.75" header="0.3" footer="0.3"/>
  <pageSetup paperSize="9" scale="70" orientation="landscape" r:id="rId1"/>
  <colBreaks count="1" manualBreakCount="1">
    <brk id="12" max="48" man="1"/>
  </colBreaks>
  <ignoredErrors>
    <ignoredError sqref="E11:H11 J11:K1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JUNIO_2026</vt:lpstr>
      <vt:lpstr>JUNIO_2026!Área_de_impresión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Vaquero Redondo</dc:creator>
  <cp:lastModifiedBy>Almudena Sanchez Rufo</cp:lastModifiedBy>
  <dcterms:created xsi:type="dcterms:W3CDTF">2024-06-06T07:02:19Z</dcterms:created>
  <dcterms:modified xsi:type="dcterms:W3CDTF">2026-07-16T07:00:41Z</dcterms:modified>
</cp:coreProperties>
</file>