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534255R\Nextcloud\2025\INFORMES\17_TRANSPARENCIA\"/>
    </mc:Choice>
  </mc:AlternateContent>
  <xr:revisionPtr revIDLastSave="0" documentId="13_ncr:1_{11159F55-B37C-495B-AEB3-59CAFBA8D0C9}" xr6:coauthVersionLast="36" xr6:coauthVersionMax="36" xr10:uidLastSave="{00000000-0000-0000-0000-000000000000}"/>
  <bookViews>
    <workbookView xWindow="0" yWindow="0" windowWidth="19095" windowHeight="4770" xr2:uid="{59600B69-38DC-4372-BF77-054E61CCA1C6}"/>
  </bookViews>
  <sheets>
    <sheet name="SEPTIEMBRE_2025" sheetId="1" r:id="rId1"/>
  </sheets>
  <definedNames>
    <definedName name="_xlnm.Print_Area" localSheetId="0">SEPTIEMBRE_2025!$A$1:$L$46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31" i="1"/>
  <c r="L30" i="1"/>
  <c r="L24" i="1"/>
  <c r="L17" i="1"/>
  <c r="L16" i="1"/>
  <c r="L15" i="1"/>
  <c r="L14" i="1"/>
  <c r="L13" i="1"/>
  <c r="L10" i="1"/>
  <c r="L9" i="1"/>
  <c r="L8" i="1"/>
  <c r="K38" i="1"/>
  <c r="J38" i="1"/>
  <c r="I38" i="1"/>
  <c r="H38" i="1"/>
  <c r="G38" i="1"/>
  <c r="F38" i="1"/>
  <c r="E38" i="1"/>
  <c r="D38" i="1"/>
  <c r="K7" i="1" l="1"/>
  <c r="J7" i="1"/>
  <c r="I7" i="1"/>
  <c r="L7" i="1" s="1"/>
  <c r="H7" i="1"/>
  <c r="G7" i="1"/>
  <c r="F7" i="1"/>
  <c r="E7" i="1"/>
  <c r="D7" i="1"/>
  <c r="L38" i="1"/>
  <c r="I11" i="1" l="1"/>
  <c r="I25" i="1" l="1"/>
  <c r="L33" i="1" l="1"/>
  <c r="L34" i="1"/>
  <c r="L35" i="1"/>
  <c r="L36" i="1"/>
  <c r="L37" i="1"/>
  <c r="L18" i="1"/>
  <c r="L19" i="1"/>
  <c r="L20" i="1"/>
  <c r="L22" i="1"/>
  <c r="L23" i="1"/>
  <c r="E11" i="1" l="1"/>
  <c r="G11" i="1"/>
  <c r="H11" i="1"/>
  <c r="J11" i="1"/>
  <c r="K11" i="1"/>
  <c r="L11" i="1" s="1"/>
  <c r="F11" i="1"/>
  <c r="D11" i="1"/>
  <c r="K25" i="1" l="1"/>
  <c r="L25" i="1" s="1"/>
  <c r="G25" i="1"/>
  <c r="D25" i="1"/>
  <c r="F25" i="1"/>
  <c r="J25" i="1"/>
  <c r="H25" i="1"/>
  <c r="E25" i="1"/>
</calcChain>
</file>

<file path=xl/sharedStrings.xml><?xml version="1.0" encoding="utf-8"?>
<sst xmlns="http://schemas.openxmlformats.org/spreadsheetml/2006/main" count="77" uniqueCount="69">
  <si>
    <t>Programas</t>
  </si>
  <si>
    <t>Crédito Inicial</t>
  </si>
  <si>
    <t>TOTAL NO MRR</t>
  </si>
  <si>
    <t>000X</t>
  </si>
  <si>
    <t>Transferencias y libramientos internos</t>
  </si>
  <si>
    <t>143A</t>
  </si>
  <si>
    <t>Cooperación para el desarrollo</t>
  </si>
  <si>
    <t>463A</t>
  </si>
  <si>
    <t>Investigación científica</t>
  </si>
  <si>
    <t>TOTAL MRR</t>
  </si>
  <si>
    <t xml:space="preserve">32UF   </t>
  </si>
  <si>
    <t>C21.I06 Plan para el Desarrollo de microcredenciales</t>
  </si>
  <si>
    <t xml:space="preserve">45DA   </t>
  </si>
  <si>
    <t>C04.I01 Digitalización y conocimientos del patrimonio natural</t>
  </si>
  <si>
    <t xml:space="preserve">45DC   </t>
  </si>
  <si>
    <t>C04.I03 Restauración de ecosistemas e infraestructura verde</t>
  </si>
  <si>
    <t xml:space="preserve">45ED   </t>
  </si>
  <si>
    <t>C05.I04 Adaptación de la costa al cambio climático e implementación de las Estrategias Marinas y de los planes de ordenación del espacio marítimo</t>
  </si>
  <si>
    <t xml:space="preserve">46PR   </t>
  </si>
  <si>
    <t>C16.R01Estrategia Nacional de Inteligencia Artificial (ENIA)</t>
  </si>
  <si>
    <t xml:space="preserve">46QA   </t>
  </si>
  <si>
    <t>C17.I01 Planes Complementarios con CCAA</t>
  </si>
  <si>
    <t xml:space="preserve">46QB   </t>
  </si>
  <si>
    <t>C17.I02 Fortalecimiento de las capacidades, infraestructuras y equipamientos de los agentes del SECTI</t>
  </si>
  <si>
    <t xml:space="preserve">46QC   </t>
  </si>
  <si>
    <t>C17.I03 Nuevos proyectos I+D+I Publico Privados, Interdisciplinares, Pruebas de concepto y concesión de ayudas consecuencia de convocatorias competitivas internacionales. I+D de vanguardia orientada a retos de la sociedad. Compra pública pre-comercial.</t>
  </si>
  <si>
    <t xml:space="preserve">46QD   </t>
  </si>
  <si>
    <t>C17.I04 Nueva carrera científica</t>
  </si>
  <si>
    <t xml:space="preserve">46QE   </t>
  </si>
  <si>
    <t>C17.I05 Reforma de capacidades del sistema nacional de ciencia, tecnología e innovación: Transferencia de conocimiento</t>
  </si>
  <si>
    <t xml:space="preserve">46QF   </t>
  </si>
  <si>
    <t>C17.I06 Reforma de capacidades del sistema nacional de ciencia, tecnología e innovación: Salud</t>
  </si>
  <si>
    <t xml:space="preserve">46QG   </t>
  </si>
  <si>
    <t>C17.I07 Reforma de capacidades del sistema nacional de ciencia, tecnología e innovación: Medioambiente, cambio climático y energía</t>
  </si>
  <si>
    <t xml:space="preserve">49EC   </t>
  </si>
  <si>
    <t>C05.I03 Transición digital en el sector del agua. Otras</t>
  </si>
  <si>
    <t>TOTAL</t>
  </si>
  <si>
    <t>Suma de Pagos Realizados</t>
  </si>
  <si>
    <t>Suma de Crédito Total</t>
  </si>
  <si>
    <t>Crédito Disponible</t>
  </si>
  <si>
    <t>Autorizaciones</t>
  </si>
  <si>
    <t>Compromisos</t>
  </si>
  <si>
    <t>Capítulos</t>
  </si>
  <si>
    <t>Cap. 1</t>
  </si>
  <si>
    <t>Gastos de personal</t>
  </si>
  <si>
    <t>Cap. 2</t>
  </si>
  <si>
    <t>Gastos corrientes en bienes y servicios</t>
  </si>
  <si>
    <t>Cap. 3</t>
  </si>
  <si>
    <t>Gastos financieros</t>
  </si>
  <si>
    <t>Cap. 4</t>
  </si>
  <si>
    <t>Transferencias corrientes</t>
  </si>
  <si>
    <t>Cap. 6</t>
  </si>
  <si>
    <t>Inversiones reales</t>
  </si>
  <si>
    <t>Cap. 7</t>
  </si>
  <si>
    <t>Transferencias de capital</t>
  </si>
  <si>
    <t>Cap. 8</t>
  </si>
  <si>
    <t>Activos financieros</t>
  </si>
  <si>
    <t>Cap. 9</t>
  </si>
  <si>
    <t>Pasivos financieros</t>
  </si>
  <si>
    <t>TABLA 1. EJECUCIÓN DEL PRESUPUESTO DEL CSIC POR PROGRAMAS DE GASTO</t>
  </si>
  <si>
    <t>TABLA 2. EJECUCIÓN DEL PRESUPUESTO DEL CSIC POR CAPÍTULOS</t>
  </si>
  <si>
    <t>Obligaciones Reconocidas</t>
  </si>
  <si>
    <t>Pagos Realizados</t>
  </si>
  <si>
    <t>Crédito Total</t>
  </si>
  <si>
    <r>
      <t xml:space="preserve">% de Ejecución </t>
    </r>
    <r>
      <rPr>
        <sz val="8"/>
        <color theme="0"/>
        <rFont val="Gill Sans MT"/>
        <family val="2"/>
      </rPr>
      <t>(Obligaciones Rec./Crédito Total)</t>
    </r>
  </si>
  <si>
    <t>Crédito Retenido</t>
  </si>
  <si>
    <t>--</t>
  </si>
  <si>
    <t>---</t>
  </si>
  <si>
    <t>EJECUCIÓN DEL PRESUPUESTO DEL CSIC A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</si>
</sst>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9"/>
      <color theme="0"/>
      <name val="Gill Sans MT"/>
      <family val="2"/>
    </font>
    <font>
      <b/>
      <sz val="8"/>
      <color theme="0"/>
      <name val="Gill Sans MT"/>
      <family val="2"/>
    </font>
    <font>
      <b/>
      <sz val="9"/>
      <color theme="1"/>
      <name val="Gill Sans MT"/>
      <family val="2"/>
    </font>
    <font>
      <b/>
      <sz val="9"/>
      <name val="Gill Sans MT"/>
      <family val="2"/>
    </font>
    <font>
      <sz val="9"/>
      <color theme="1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10"/>
      <color theme="1"/>
      <name val="Gill Sans MT"/>
      <family val="2"/>
    </font>
    <font>
      <sz val="11"/>
      <color theme="1"/>
      <name val="Gill Sans MT"/>
      <family val="2"/>
    </font>
    <font>
      <b/>
      <sz val="10"/>
      <name val="Gill Sans MT"/>
      <family val="2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sz val="11"/>
      <name val="Gill Sans MT"/>
      <family val="2"/>
    </font>
    <font>
      <sz val="11"/>
      <color theme="1"/>
      <name val="Calibri"/>
      <family val="2"/>
      <scheme val="minor"/>
    </font>
    <font>
      <b/>
      <sz val="16"/>
      <color theme="1"/>
      <name val="Gill Sans MT"/>
      <family val="2"/>
    </font>
    <font>
      <sz val="8"/>
      <color theme="0"/>
      <name val="Gill Sans M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071F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1" xfId="0" applyFont="1" applyFill="1" applyBorder="1"/>
    <xf numFmtId="0" fontId="5" fillId="4" borderId="5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11" fillId="4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2" fillId="3" borderId="2" xfId="0" applyFont="1" applyFill="1" applyBorder="1"/>
    <xf numFmtId="0" fontId="7" fillId="4" borderId="3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13" fillId="4" borderId="2" xfId="0" applyFont="1" applyFill="1" applyBorder="1"/>
    <xf numFmtId="4" fontId="8" fillId="2" borderId="3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15" fillId="4" borderId="0" xfId="0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 wrapText="1"/>
    </xf>
    <xf numFmtId="164" fontId="10" fillId="2" borderId="3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3" xfId="1" quotePrefix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7" fillId="2" borderId="3" xfId="1" quotePrefix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5316-C0F3-41DE-A159-FA6EACA383F2}">
  <dimension ref="B2:L48"/>
  <sheetViews>
    <sheetView tabSelected="1" topLeftCell="D25" zoomScaleNormal="100" workbookViewId="0">
      <selection activeCell="N34" sqref="N34"/>
    </sheetView>
  </sheetViews>
  <sheetFormatPr baseColWidth="10" defaultRowHeight="15" x14ac:dyDescent="0.25"/>
  <cols>
    <col min="1" max="1" width="3.28515625" style="1" customWidth="1"/>
    <col min="2" max="2" width="6.140625" style="1" customWidth="1"/>
    <col min="3" max="3" width="40.28515625" style="1" customWidth="1"/>
    <col min="4" max="11" width="15.28515625" style="1" bestFit="1" customWidth="1"/>
    <col min="12" max="12" width="13.85546875" style="1" customWidth="1"/>
    <col min="13" max="16384" width="11.42578125" style="1"/>
  </cols>
  <sheetData>
    <row r="2" spans="2:12" ht="24.75" x14ac:dyDescent="0.25">
      <c r="B2" s="20" t="s">
        <v>68</v>
      </c>
    </row>
    <row r="4" spans="2:12" ht="19.5" x14ac:dyDescent="0.25">
      <c r="B4" s="10" t="s">
        <v>59</v>
      </c>
    </row>
    <row r="6" spans="2:12" ht="40.5" x14ac:dyDescent="0.25">
      <c r="B6" s="32" t="s">
        <v>0</v>
      </c>
      <c r="C6" s="33"/>
      <c r="D6" s="2" t="s">
        <v>1</v>
      </c>
      <c r="E6" s="2" t="s">
        <v>39</v>
      </c>
      <c r="F6" s="2" t="s">
        <v>65</v>
      </c>
      <c r="G6" s="2" t="s">
        <v>40</v>
      </c>
      <c r="H6" s="2" t="s">
        <v>41</v>
      </c>
      <c r="I6" s="2" t="s">
        <v>61</v>
      </c>
      <c r="J6" s="2" t="s">
        <v>62</v>
      </c>
      <c r="K6" s="2" t="s">
        <v>63</v>
      </c>
      <c r="L6" s="2" t="s">
        <v>64</v>
      </c>
    </row>
    <row r="7" spans="2:12" ht="15.75" x14ac:dyDescent="0.25">
      <c r="B7" s="34" t="s">
        <v>2</v>
      </c>
      <c r="C7" s="35"/>
      <c r="D7" s="21">
        <f t="shared" ref="D7:K7" si="0">SUM(D8:D10)</f>
        <v>1065878240</v>
      </c>
      <c r="E7" s="21">
        <f t="shared" si="0"/>
        <v>82497858.8099996</v>
      </c>
      <c r="F7" s="21">
        <f t="shared" si="0"/>
        <v>1150467197.1500003</v>
      </c>
      <c r="G7" s="21">
        <f t="shared" si="0"/>
        <v>1130986226.46</v>
      </c>
      <c r="H7" s="21">
        <f t="shared" si="0"/>
        <v>1114528475.3000002</v>
      </c>
      <c r="I7" s="21">
        <f t="shared" si="0"/>
        <v>784242547.76000023</v>
      </c>
      <c r="J7" s="21">
        <f t="shared" si="0"/>
        <v>729513401.62000036</v>
      </c>
      <c r="K7" s="21">
        <f t="shared" si="0"/>
        <v>1232965055.96</v>
      </c>
      <c r="L7" s="27">
        <f>I7/K7</f>
        <v>0.63606226629787199</v>
      </c>
    </row>
    <row r="8" spans="2:12" ht="16.5" x14ac:dyDescent="0.35">
      <c r="B8" s="3" t="s">
        <v>3</v>
      </c>
      <c r="C8" s="4" t="s">
        <v>4</v>
      </c>
      <c r="D8" s="22">
        <v>2671950</v>
      </c>
      <c r="E8" s="22">
        <v>2648229.7199999997</v>
      </c>
      <c r="F8" s="22">
        <v>23720.28</v>
      </c>
      <c r="G8" s="22">
        <v>23720.28</v>
      </c>
      <c r="H8" s="22">
        <v>23720.28</v>
      </c>
      <c r="I8" s="22">
        <v>23720.28</v>
      </c>
      <c r="J8" s="22">
        <v>23720.28</v>
      </c>
      <c r="K8" s="22">
        <v>2671950</v>
      </c>
      <c r="L8" s="28">
        <f>I8/K8</f>
        <v>8.8775164205917023E-3</v>
      </c>
    </row>
    <row r="9" spans="2:12" ht="15.75" x14ac:dyDescent="0.25">
      <c r="B9" s="3" t="s">
        <v>5</v>
      </c>
      <c r="C9" s="5" t="s">
        <v>6</v>
      </c>
      <c r="D9" s="22">
        <v>3110000</v>
      </c>
      <c r="E9" s="22">
        <v>1289647.42</v>
      </c>
      <c r="F9" s="22">
        <v>1820352.58</v>
      </c>
      <c r="G9" s="22">
        <v>1820352.58</v>
      </c>
      <c r="H9" s="22">
        <v>1798135.1</v>
      </c>
      <c r="I9" s="22">
        <v>1454236.11</v>
      </c>
      <c r="J9" s="22">
        <v>1419273.5699999998</v>
      </c>
      <c r="K9" s="22">
        <v>3110000</v>
      </c>
      <c r="L9" s="28">
        <f>I9/K9</f>
        <v>0.46760003536977496</v>
      </c>
    </row>
    <row r="10" spans="2:12" ht="15.75" x14ac:dyDescent="0.25">
      <c r="B10" s="3" t="s">
        <v>7</v>
      </c>
      <c r="C10" s="5" t="s">
        <v>8</v>
      </c>
      <c r="D10" s="22">
        <v>1060096290</v>
      </c>
      <c r="E10" s="22">
        <v>78559981.669999599</v>
      </c>
      <c r="F10" s="22">
        <v>1148623124.2900004</v>
      </c>
      <c r="G10" s="22">
        <v>1129142153.6000001</v>
      </c>
      <c r="H10" s="22">
        <v>1112706619.9200001</v>
      </c>
      <c r="I10" s="22">
        <v>782764591.37000024</v>
      </c>
      <c r="J10" s="22">
        <v>728070407.77000034</v>
      </c>
      <c r="K10" s="22">
        <v>1227183105.96</v>
      </c>
      <c r="L10" s="28">
        <f>I10/K10</f>
        <v>0.63785476476035718</v>
      </c>
    </row>
    <row r="11" spans="2:12" ht="15.75" x14ac:dyDescent="0.25">
      <c r="B11" s="34" t="s">
        <v>9</v>
      </c>
      <c r="C11" s="35"/>
      <c r="D11" s="21">
        <f t="shared" ref="D11:K11" si="1">SUM(D12:D24)</f>
        <v>147226990</v>
      </c>
      <c r="E11" s="21">
        <f t="shared" si="1"/>
        <v>126663473.07000004</v>
      </c>
      <c r="F11" s="21">
        <f t="shared" si="1"/>
        <v>222622497.28999999</v>
      </c>
      <c r="G11" s="21">
        <f t="shared" si="1"/>
        <v>116768200.02000001</v>
      </c>
      <c r="H11" s="21">
        <f t="shared" si="1"/>
        <v>111199398.71999998</v>
      </c>
      <c r="I11" s="21">
        <f>SUM(I12:I24)</f>
        <v>49186519.690000005</v>
      </c>
      <c r="J11" s="21">
        <f t="shared" si="1"/>
        <v>47955495.220000006</v>
      </c>
      <c r="K11" s="21">
        <f t="shared" si="1"/>
        <v>241914144.35000002</v>
      </c>
      <c r="L11" s="27">
        <f>I11/K11</f>
        <v>0.20332221508651113</v>
      </c>
    </row>
    <row r="12" spans="2:12" ht="15.75" x14ac:dyDescent="0.25">
      <c r="B12" s="6" t="s">
        <v>10</v>
      </c>
      <c r="C12" s="7" t="s">
        <v>11</v>
      </c>
      <c r="D12" s="22">
        <v>0</v>
      </c>
      <c r="E12" s="22">
        <v>387798.02</v>
      </c>
      <c r="F12" s="22">
        <v>101591.59999999999</v>
      </c>
      <c r="G12" s="22">
        <v>101591.59999999999</v>
      </c>
      <c r="H12" s="22">
        <v>101591.59999999999</v>
      </c>
      <c r="I12" s="22">
        <v>101591.59999999999</v>
      </c>
      <c r="J12" s="22">
        <v>66970.939999999988</v>
      </c>
      <c r="K12" s="22">
        <v>489389.62</v>
      </c>
      <c r="L12" s="31" t="s">
        <v>67</v>
      </c>
    </row>
    <row r="13" spans="2:12" ht="27" x14ac:dyDescent="0.25">
      <c r="B13" s="6" t="s">
        <v>12</v>
      </c>
      <c r="C13" s="7" t="s">
        <v>13</v>
      </c>
      <c r="D13" s="22">
        <v>26706030</v>
      </c>
      <c r="E13" s="22">
        <v>14134556.700000001</v>
      </c>
      <c r="F13" s="22">
        <v>30538662.189999998</v>
      </c>
      <c r="G13" s="22">
        <v>3832126.0300000003</v>
      </c>
      <c r="H13" s="22">
        <v>3832126.0300000003</v>
      </c>
      <c r="I13" s="22">
        <v>2600318.0300000003</v>
      </c>
      <c r="J13" s="22">
        <v>2427721.09</v>
      </c>
      <c r="K13" s="22">
        <v>17967188.890000001</v>
      </c>
      <c r="L13" s="28">
        <f>I13/K13</f>
        <v>0.14472592490232344</v>
      </c>
    </row>
    <row r="14" spans="2:12" ht="27" x14ac:dyDescent="0.25">
      <c r="B14" s="6" t="s">
        <v>14</v>
      </c>
      <c r="C14" s="7" t="s">
        <v>15</v>
      </c>
      <c r="D14" s="22">
        <v>440000</v>
      </c>
      <c r="E14" s="22">
        <v>208029.34000000003</v>
      </c>
      <c r="F14" s="22">
        <v>582726.66999999993</v>
      </c>
      <c r="G14" s="22">
        <v>142726.67000000001</v>
      </c>
      <c r="H14" s="22">
        <v>142726.67000000001</v>
      </c>
      <c r="I14" s="22">
        <v>89198.78</v>
      </c>
      <c r="J14" s="22">
        <v>89198.78</v>
      </c>
      <c r="K14" s="22">
        <v>350756.01</v>
      </c>
      <c r="L14" s="28">
        <f>I14/K14</f>
        <v>0.25430435247567101</v>
      </c>
    </row>
    <row r="15" spans="2:12" ht="40.5" x14ac:dyDescent="0.25">
      <c r="B15" s="6" t="s">
        <v>16</v>
      </c>
      <c r="C15" s="7" t="s">
        <v>17</v>
      </c>
      <c r="D15" s="22">
        <v>4000000</v>
      </c>
      <c r="E15" s="22">
        <v>619.55999999999767</v>
      </c>
      <c r="F15" s="22">
        <v>4303982.6399999997</v>
      </c>
      <c r="G15" s="22">
        <v>303982.64</v>
      </c>
      <c r="H15" s="22">
        <v>303982.64</v>
      </c>
      <c r="I15" s="22">
        <v>303982.64</v>
      </c>
      <c r="J15" s="22">
        <v>303982.64</v>
      </c>
      <c r="K15" s="22">
        <v>304602.20000000019</v>
      </c>
      <c r="L15" s="28">
        <f>I15/K15</f>
        <v>0.99796600287194193</v>
      </c>
    </row>
    <row r="16" spans="2:12" ht="15.75" x14ac:dyDescent="0.25">
      <c r="B16" s="6" t="s">
        <v>18</v>
      </c>
      <c r="C16" s="7" t="s">
        <v>19</v>
      </c>
      <c r="D16" s="22">
        <v>0</v>
      </c>
      <c r="E16" s="22">
        <v>12899362.720000006</v>
      </c>
      <c r="F16" s="22">
        <v>4372795.45</v>
      </c>
      <c r="G16" s="22">
        <v>4365983.4300000006</v>
      </c>
      <c r="H16" s="22">
        <v>4365983.4300000006</v>
      </c>
      <c r="I16" s="22">
        <v>1178190.5699999998</v>
      </c>
      <c r="J16" s="22">
        <v>1076339.7799999998</v>
      </c>
      <c r="K16" s="22">
        <v>17272158.170000002</v>
      </c>
      <c r="L16" s="28">
        <f>I16/K16</f>
        <v>6.821328049475589E-2</v>
      </c>
    </row>
    <row r="17" spans="2:12" ht="15.75" x14ac:dyDescent="0.25">
      <c r="B17" s="6" t="s">
        <v>20</v>
      </c>
      <c r="C17" s="7" t="s">
        <v>21</v>
      </c>
      <c r="D17" s="22">
        <v>27654660</v>
      </c>
      <c r="E17" s="22">
        <v>329639.7499999993</v>
      </c>
      <c r="F17" s="22">
        <v>35601794.339999996</v>
      </c>
      <c r="G17" s="22">
        <v>7936333.54</v>
      </c>
      <c r="H17" s="22">
        <v>7936333.54</v>
      </c>
      <c r="I17" s="22">
        <v>3276481.8299999996</v>
      </c>
      <c r="J17" s="22">
        <v>3253868.67</v>
      </c>
      <c r="K17" s="22">
        <v>8276774.0900000036</v>
      </c>
      <c r="L17" s="28">
        <f>I17/K17</f>
        <v>0.39586459584038231</v>
      </c>
    </row>
    <row r="18" spans="2:12" ht="27" x14ac:dyDescent="0.25">
      <c r="B18" s="6" t="s">
        <v>22</v>
      </c>
      <c r="C18" s="7" t="s">
        <v>23</v>
      </c>
      <c r="D18" s="22">
        <v>42239420</v>
      </c>
      <c r="E18" s="22">
        <v>33704196.640000008</v>
      </c>
      <c r="F18" s="22">
        <v>65040354.609999992</v>
      </c>
      <c r="G18" s="22">
        <v>40954185.279999994</v>
      </c>
      <c r="H18" s="22">
        <v>37151144.86999999</v>
      </c>
      <c r="I18" s="22">
        <v>6588852.2800000012</v>
      </c>
      <c r="J18" s="22">
        <v>6084707.3400000008</v>
      </c>
      <c r="K18" s="22">
        <v>74701178.269999996</v>
      </c>
      <c r="L18" s="28">
        <f t="shared" ref="L18:L23" si="2">I18/K18</f>
        <v>8.8202789200797452E-2</v>
      </c>
    </row>
    <row r="19" spans="2:12" ht="67.5" x14ac:dyDescent="0.25">
      <c r="B19" s="6" t="s">
        <v>24</v>
      </c>
      <c r="C19" s="7" t="s">
        <v>25</v>
      </c>
      <c r="D19" s="22">
        <v>978170</v>
      </c>
      <c r="E19" s="22">
        <v>14620747.249999998</v>
      </c>
      <c r="F19" s="22">
        <v>26458279.380000003</v>
      </c>
      <c r="G19" s="22">
        <v>25434872.93</v>
      </c>
      <c r="H19" s="22">
        <v>25398595.360000003</v>
      </c>
      <c r="I19" s="22">
        <v>22383717.079999998</v>
      </c>
      <c r="J19" s="22">
        <v>22211546.140000001</v>
      </c>
      <c r="K19" s="22">
        <v>40100856.630000003</v>
      </c>
      <c r="L19" s="28">
        <f t="shared" si="2"/>
        <v>0.55818550926551602</v>
      </c>
    </row>
    <row r="20" spans="2:12" ht="15.75" x14ac:dyDescent="0.25">
      <c r="B20" s="6" t="s">
        <v>26</v>
      </c>
      <c r="C20" s="7" t="s">
        <v>27</v>
      </c>
      <c r="D20" s="22">
        <v>2956700</v>
      </c>
      <c r="E20" s="22">
        <v>21669080.390000001</v>
      </c>
      <c r="F20" s="22">
        <v>17368914.469999999</v>
      </c>
      <c r="G20" s="22">
        <v>14389907.260000002</v>
      </c>
      <c r="H20" s="22">
        <v>14389701.550000001</v>
      </c>
      <c r="I20" s="22">
        <v>9174870.8200000003</v>
      </c>
      <c r="J20" s="22">
        <v>9048633.8399999999</v>
      </c>
      <c r="K20" s="22">
        <v>36081294.859999999</v>
      </c>
      <c r="L20" s="28">
        <f t="shared" si="2"/>
        <v>0.25428330262535376</v>
      </c>
    </row>
    <row r="21" spans="2:12" ht="40.5" x14ac:dyDescent="0.25">
      <c r="B21" s="6" t="s">
        <v>28</v>
      </c>
      <c r="C21" s="7" t="s">
        <v>29</v>
      </c>
      <c r="D21" s="22">
        <v>268010</v>
      </c>
      <c r="E21" s="22">
        <v>0</v>
      </c>
      <c r="F21" s="22">
        <v>268010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9" t="s">
        <v>66</v>
      </c>
    </row>
    <row r="22" spans="2:12" ht="27" x14ac:dyDescent="0.25">
      <c r="B22" s="6" t="s">
        <v>30</v>
      </c>
      <c r="C22" s="7" t="s">
        <v>31</v>
      </c>
      <c r="D22" s="22">
        <v>35126000</v>
      </c>
      <c r="E22" s="22">
        <v>27568353.090000007</v>
      </c>
      <c r="F22" s="22">
        <v>27960087.420000002</v>
      </c>
      <c r="G22" s="22">
        <v>16139192.329999998</v>
      </c>
      <c r="H22" s="22">
        <v>14409914.719999999</v>
      </c>
      <c r="I22" s="22">
        <v>2227513.7999999998</v>
      </c>
      <c r="J22" s="22">
        <v>2130723.7400000002</v>
      </c>
      <c r="K22" s="22">
        <v>42061557.480000004</v>
      </c>
      <c r="L22" s="28">
        <f t="shared" si="2"/>
        <v>5.2958424115872746E-2</v>
      </c>
    </row>
    <row r="23" spans="2:12" ht="40.5" x14ac:dyDescent="0.25">
      <c r="B23" s="6" t="s">
        <v>32</v>
      </c>
      <c r="C23" s="7" t="s">
        <v>33</v>
      </c>
      <c r="D23" s="22">
        <v>6858000</v>
      </c>
      <c r="E23" s="22">
        <v>86865.68000000008</v>
      </c>
      <c r="F23" s="22">
        <v>7809185</v>
      </c>
      <c r="G23" s="22">
        <v>951184.78999999992</v>
      </c>
      <c r="H23" s="22">
        <v>951184.78999999992</v>
      </c>
      <c r="I23" s="22">
        <v>787483.74</v>
      </c>
      <c r="J23" s="22">
        <v>787483.74</v>
      </c>
      <c r="K23" s="22">
        <v>1038050.6799999997</v>
      </c>
      <c r="L23" s="28">
        <f t="shared" si="2"/>
        <v>0.75861781623224811</v>
      </c>
    </row>
    <row r="24" spans="2:12" ht="15.75" x14ac:dyDescent="0.25">
      <c r="B24" s="6" t="s">
        <v>34</v>
      </c>
      <c r="C24" s="7" t="s">
        <v>35</v>
      </c>
      <c r="D24" s="22">
        <v>0</v>
      </c>
      <c r="E24" s="22">
        <v>1054223.9300000002</v>
      </c>
      <c r="F24" s="22">
        <v>2216113.52</v>
      </c>
      <c r="G24" s="22">
        <v>2216113.52</v>
      </c>
      <c r="H24" s="22">
        <v>2216113.52</v>
      </c>
      <c r="I24" s="22">
        <v>474318.5199999999</v>
      </c>
      <c r="J24" s="22">
        <v>474318.5199999999</v>
      </c>
      <c r="K24" s="22">
        <v>3270337.45</v>
      </c>
      <c r="L24" s="28">
        <f>I24/K24</f>
        <v>0.14503656801532816</v>
      </c>
    </row>
    <row r="25" spans="2:12" ht="17.25" x14ac:dyDescent="0.35">
      <c r="B25" s="8" t="s">
        <v>36</v>
      </c>
      <c r="C25" s="9"/>
      <c r="D25" s="23">
        <f t="shared" ref="D25:K25" si="3">D11+D7</f>
        <v>1213105230</v>
      </c>
      <c r="E25" s="23">
        <f t="shared" si="3"/>
        <v>209161331.87999964</v>
      </c>
      <c r="F25" s="23">
        <f t="shared" si="3"/>
        <v>1373089694.4400003</v>
      </c>
      <c r="G25" s="23">
        <f t="shared" si="3"/>
        <v>1247754426.48</v>
      </c>
      <c r="H25" s="23">
        <f t="shared" si="3"/>
        <v>1225727874.0200002</v>
      </c>
      <c r="I25" s="23">
        <f t="shared" si="3"/>
        <v>833429067.45000029</v>
      </c>
      <c r="J25" s="23">
        <f t="shared" si="3"/>
        <v>777468896.84000039</v>
      </c>
      <c r="K25" s="23">
        <f t="shared" si="3"/>
        <v>1474879200.3099999</v>
      </c>
      <c r="L25" s="25">
        <f>I25/K25</f>
        <v>0.5650829351141603</v>
      </c>
    </row>
    <row r="26" spans="2:12" ht="29.25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12" ht="19.5" x14ac:dyDescent="0.25">
      <c r="B27" s="10" t="s">
        <v>60</v>
      </c>
    </row>
    <row r="29" spans="2:12" ht="40.5" x14ac:dyDescent="0.35">
      <c r="B29" s="11" t="s">
        <v>42</v>
      </c>
      <c r="C29" s="12"/>
      <c r="D29" s="2" t="s">
        <v>1</v>
      </c>
      <c r="E29" s="2" t="s">
        <v>39</v>
      </c>
      <c r="F29" s="2" t="s">
        <v>65</v>
      </c>
      <c r="G29" s="2" t="s">
        <v>40</v>
      </c>
      <c r="H29" s="2" t="s">
        <v>41</v>
      </c>
      <c r="I29" s="2" t="s">
        <v>61</v>
      </c>
      <c r="J29" s="2" t="s">
        <v>37</v>
      </c>
      <c r="K29" s="2" t="s">
        <v>38</v>
      </c>
      <c r="L29" s="2" t="s">
        <v>64</v>
      </c>
    </row>
    <row r="30" spans="2:12" ht="16.5" x14ac:dyDescent="0.35">
      <c r="B30" s="13" t="s">
        <v>43</v>
      </c>
      <c r="C30" s="14" t="s">
        <v>44</v>
      </c>
      <c r="D30" s="15">
        <v>506196270</v>
      </c>
      <c r="E30" s="15">
        <v>58602062.63000004</v>
      </c>
      <c r="F30" s="15">
        <v>494643229.70999992</v>
      </c>
      <c r="G30" s="15">
        <v>494579916.17999995</v>
      </c>
      <c r="H30" s="15">
        <v>494557757.62999994</v>
      </c>
      <c r="I30" s="15">
        <v>404853660.51999992</v>
      </c>
      <c r="J30" s="15">
        <v>363441690.38</v>
      </c>
      <c r="K30" s="15">
        <v>553245292.34000003</v>
      </c>
      <c r="L30" s="30">
        <f>I30/K30</f>
        <v>0.73177967553530454</v>
      </c>
    </row>
    <row r="31" spans="2:12" ht="16.5" x14ac:dyDescent="0.35">
      <c r="B31" s="13" t="s">
        <v>45</v>
      </c>
      <c r="C31" s="14" t="s">
        <v>46</v>
      </c>
      <c r="D31" s="15">
        <v>233118390</v>
      </c>
      <c r="E31" s="15">
        <v>-8803873.0099999774</v>
      </c>
      <c r="F31" s="15">
        <v>254229725.92000005</v>
      </c>
      <c r="G31" s="15">
        <v>250998419.32000002</v>
      </c>
      <c r="H31" s="15">
        <v>248510374.15000013</v>
      </c>
      <c r="I31" s="15">
        <v>173184303.09000027</v>
      </c>
      <c r="J31" s="15">
        <v>164472972.67000031</v>
      </c>
      <c r="K31" s="15">
        <v>244602770.60999998</v>
      </c>
      <c r="L31" s="30">
        <f>I31/K31</f>
        <v>0.70802265509138129</v>
      </c>
    </row>
    <row r="32" spans="2:12" ht="16.5" x14ac:dyDescent="0.35">
      <c r="B32" s="13" t="s">
        <v>47</v>
      </c>
      <c r="C32" s="14" t="s">
        <v>48</v>
      </c>
      <c r="D32" s="15">
        <v>1446180</v>
      </c>
      <c r="E32" s="15">
        <v>836689.24</v>
      </c>
      <c r="F32" s="15">
        <v>609490.76</v>
      </c>
      <c r="G32" s="15">
        <v>609490.76</v>
      </c>
      <c r="H32" s="15">
        <v>609490.76</v>
      </c>
      <c r="I32" s="15">
        <v>604922.29</v>
      </c>
      <c r="J32" s="15">
        <v>579553.65</v>
      </c>
      <c r="K32" s="15">
        <v>1446180</v>
      </c>
      <c r="L32" s="30">
        <f>I32/K32</f>
        <v>0.41828976337661983</v>
      </c>
    </row>
    <row r="33" spans="2:12" ht="16.5" x14ac:dyDescent="0.35">
      <c r="B33" s="13" t="s">
        <v>49</v>
      </c>
      <c r="C33" s="14" t="s">
        <v>50</v>
      </c>
      <c r="D33" s="15">
        <v>12786540</v>
      </c>
      <c r="E33" s="15">
        <v>2978172.9699999997</v>
      </c>
      <c r="F33" s="15">
        <v>9808367.0299999993</v>
      </c>
      <c r="G33" s="15">
        <v>8957618.8499999996</v>
      </c>
      <c r="H33" s="15">
        <v>8957618.8499999996</v>
      </c>
      <c r="I33" s="15">
        <v>8957618.8499999996</v>
      </c>
      <c r="J33" s="15">
        <v>8926211.4499999993</v>
      </c>
      <c r="K33" s="15">
        <v>12786540</v>
      </c>
      <c r="L33" s="30">
        <f t="shared" ref="L33:L37" si="4">I33/K33</f>
        <v>0.70055064544435008</v>
      </c>
    </row>
    <row r="34" spans="2:12" ht="16.5" x14ac:dyDescent="0.35">
      <c r="B34" s="13" t="s">
        <v>51</v>
      </c>
      <c r="C34" s="14" t="s">
        <v>52</v>
      </c>
      <c r="D34" s="15">
        <v>454166150</v>
      </c>
      <c r="E34" s="15">
        <v>153276818.39000002</v>
      </c>
      <c r="F34" s="15">
        <v>610678642.68000007</v>
      </c>
      <c r="G34" s="15">
        <v>489488743.03000021</v>
      </c>
      <c r="H34" s="15">
        <v>469972394.29000014</v>
      </c>
      <c r="I34" s="15">
        <v>244269082.01999974</v>
      </c>
      <c r="J34" s="15">
        <v>238488988.01000002</v>
      </c>
      <c r="K34" s="15">
        <v>657406717.3599999</v>
      </c>
      <c r="L34" s="30">
        <f t="shared" si="4"/>
        <v>0.37156462745152713</v>
      </c>
    </row>
    <row r="35" spans="2:12" ht="16.5" x14ac:dyDescent="0.35">
      <c r="B35" s="13" t="s">
        <v>53</v>
      </c>
      <c r="C35" s="14" t="s">
        <v>54</v>
      </c>
      <c r="D35" s="15">
        <v>3885790</v>
      </c>
      <c r="E35" s="15">
        <v>852510.22</v>
      </c>
      <c r="F35" s="15">
        <v>3033279.7800000003</v>
      </c>
      <c r="G35" s="15">
        <v>3033279.7800000003</v>
      </c>
      <c r="H35" s="15">
        <v>3033279.7800000003</v>
      </c>
      <c r="I35" s="15">
        <v>1472522.12</v>
      </c>
      <c r="J35" s="15">
        <v>1472522.12</v>
      </c>
      <c r="K35" s="15">
        <v>3885790</v>
      </c>
      <c r="L35" s="30">
        <f t="shared" si="4"/>
        <v>0.37895051456717943</v>
      </c>
    </row>
    <row r="36" spans="2:12" ht="16.5" x14ac:dyDescent="0.35">
      <c r="B36" s="13" t="s">
        <v>55</v>
      </c>
      <c r="C36" s="14" t="s">
        <v>56</v>
      </c>
      <c r="D36" s="15">
        <v>328270</v>
      </c>
      <c r="E36" s="15">
        <v>241311.44</v>
      </c>
      <c r="F36" s="15">
        <v>86958.56</v>
      </c>
      <c r="G36" s="15">
        <v>86958.56</v>
      </c>
      <c r="H36" s="15">
        <v>86958.56</v>
      </c>
      <c r="I36" s="15">
        <v>86958.56</v>
      </c>
      <c r="J36" s="15">
        <v>86958.56</v>
      </c>
      <c r="K36" s="15">
        <v>328270</v>
      </c>
      <c r="L36" s="30">
        <f t="shared" si="4"/>
        <v>0.26489950345751972</v>
      </c>
    </row>
    <row r="37" spans="2:12" ht="16.5" x14ac:dyDescent="0.35">
      <c r="B37" s="13" t="s">
        <v>57</v>
      </c>
      <c r="C37" s="14" t="s">
        <v>58</v>
      </c>
      <c r="D37" s="15">
        <v>1177640</v>
      </c>
      <c r="E37" s="15">
        <v>1177640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1177640</v>
      </c>
      <c r="L37" s="30">
        <f t="shared" si="4"/>
        <v>0</v>
      </c>
    </row>
    <row r="38" spans="2:12" ht="17.25" x14ac:dyDescent="0.35">
      <c r="B38" s="16" t="s">
        <v>36</v>
      </c>
      <c r="C38" s="17"/>
      <c r="D38" s="18">
        <f>SUM(D30:D37)</f>
        <v>1213105230</v>
      </c>
      <c r="E38" s="18">
        <f t="shared" ref="E38:K38" si="5">SUM(E30:E37)</f>
        <v>209161331.88000008</v>
      </c>
      <c r="F38" s="18">
        <f t="shared" si="5"/>
        <v>1373089694.4399998</v>
      </c>
      <c r="G38" s="18">
        <f t="shared" si="5"/>
        <v>1247754426.4800003</v>
      </c>
      <c r="H38" s="18">
        <f t="shared" si="5"/>
        <v>1225727874.0200002</v>
      </c>
      <c r="I38" s="18">
        <f t="shared" si="5"/>
        <v>833429067.44999981</v>
      </c>
      <c r="J38" s="18">
        <f t="shared" si="5"/>
        <v>777468896.84000027</v>
      </c>
      <c r="K38" s="18">
        <f t="shared" si="5"/>
        <v>1474879200.3099999</v>
      </c>
      <c r="L38" s="26">
        <f>I38/K38</f>
        <v>0.56508293511415997</v>
      </c>
    </row>
    <row r="39" spans="2:12" x14ac:dyDescent="0.25">
      <c r="G39" s="19"/>
    </row>
    <row r="40" spans="2:12" x14ac:dyDescent="0.25">
      <c r="G40" s="19"/>
    </row>
    <row r="41" spans="2:12" x14ac:dyDescent="0.25">
      <c r="G41" s="19"/>
    </row>
    <row r="42" spans="2:12" x14ac:dyDescent="0.25">
      <c r="G42" s="19"/>
    </row>
    <row r="43" spans="2:12" x14ac:dyDescent="0.25">
      <c r="G43" s="19"/>
    </row>
    <row r="44" spans="2:12" x14ac:dyDescent="0.25">
      <c r="G44" s="19"/>
    </row>
    <row r="45" spans="2:12" x14ac:dyDescent="0.25">
      <c r="G45" s="19"/>
    </row>
    <row r="46" spans="2:12" x14ac:dyDescent="0.25">
      <c r="G46" s="19"/>
    </row>
    <row r="47" spans="2:12" x14ac:dyDescent="0.25">
      <c r="G47" s="19"/>
    </row>
    <row r="48" spans="2:12" x14ac:dyDescent="0.25">
      <c r="G48" s="19"/>
    </row>
  </sheetData>
  <mergeCells count="3">
    <mergeCell ref="B6:C6"/>
    <mergeCell ref="B7:C7"/>
    <mergeCell ref="B11:C11"/>
  </mergeCells>
  <pageMargins left="0.7" right="0.7" top="0.75" bottom="0.75" header="0.3" footer="0.3"/>
  <pageSetup paperSize="9" scale="70" orientation="landscape" r:id="rId1"/>
  <colBreaks count="1" manualBreakCount="1">
    <brk id="12" max="48" man="1"/>
  </colBreaks>
  <ignoredErrors>
    <ignoredError sqref="E11:H11 J11:K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SEPTIEMBRE_2025</vt:lpstr>
      <vt:lpstr>SEPTIEMBRE_2025!Área_de_impresión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Vaquero Redondo</dc:creator>
  <cp:lastModifiedBy>Esther Vaquero Redondo</cp:lastModifiedBy>
  <dcterms:created xsi:type="dcterms:W3CDTF">2024-06-06T07:02:19Z</dcterms:created>
  <dcterms:modified xsi:type="dcterms:W3CDTF">2025-10-02T11:15:24Z</dcterms:modified>
</cp:coreProperties>
</file>